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Серная кислота 2021 год\"/>
    </mc:Choice>
  </mc:AlternateContent>
  <bookViews>
    <workbookView xWindow="0" yWindow="0" windowWidth="2010" windowHeight="7755"/>
  </bookViews>
  <sheets>
    <sheet name="Расчет цены" sheetId="2" r:id="rId1"/>
  </sheets>
  <definedNames>
    <definedName name="_xlnm.Print_Area" localSheetId="0">'Расчет цены'!$A$1:$R$20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<sst xmlns="http://schemas.openxmlformats.org/spreadsheetml/2006/main" count="38" uniqueCount="34">
  <si>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</si>
  <si>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</si>
  <si>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</si>
  <si>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</si>
  <si>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</si>
  <si>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</si>
  <si>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</si>
  <si>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</si>
  <si>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</si>
  <si>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</si>
  <si>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</si>
  <si>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</si>
  <si>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</si>
  <si>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</si>
  <si>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</si>
  <si>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</si>
  <si>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</si>
  <si>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</si>
  <si>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</si>
  <si>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</si>
  <si>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</si>
  <si>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</si>
  <si>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</si>
  <si>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</si>
  <si>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</si>
  <si>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</si>
  <si>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</si>
  <si>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кг</t>
  </si>
  <si>
    <t>Поставка кислоты серной контактной, улучшенной для производства дезинфектанта «Диоксид хлора и хлор»</t>
  </si>
  <si>
    <t>Кислота серная контактная улучшенная</t>
  </si>
  <si>
    <t>Поставщик №1 исх.№ 2810/20-41 от 28.10.20г.</t>
  </si>
  <si>
    <t>Поставщик № 2 исх. № 1412 от 28.10.20г.</t>
  </si>
  <si>
    <t>Поставщик №3 исх. № б/н от 29.10.2020</t>
  </si>
  <si>
    <t>Дата 07.12.2020г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</si>
</sst>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2163152</xdr:rowOff>
    </xdr:from>
    <xdr:to>
      <xdr:col>14</xdr:col>
      <xdr:colOff>696609</xdr:colOff>
      <xdr:row>7</xdr:row>
      <xdr:rowOff>2394474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646" y="4002006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2054294</xdr:rowOff>
    </xdr:from>
    <xdr:to>
      <xdr:col>14</xdr:col>
      <xdr:colOff>1379764</xdr:colOff>
      <xdr:row>8</xdr:row>
      <xdr:rowOff>13226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7860" y="3893148"/>
          <a:ext cx="590550" cy="45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626307</xdr:colOff>
      <xdr:row>7</xdr:row>
      <xdr:rowOff>2163914</xdr:rowOff>
    </xdr:from>
    <xdr:ext cx="136072" cy="264560"/>
    <xdr:sp macro="" textlink="">
      <xdr:nvSpPr>
        <xdr:cNvPr id="2" name="TextBox 1"/>
        <xdr:cNvSpPr txBox="1"/>
      </xdr:nvSpPr>
      <xdr:spPr>
        <a:xfrm>
          <a:off x="9264953" y="4002768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82" zoomScaleNormal="82" workbookViewId="0">
      <selection activeCell="V9" sqref="V9"/>
    </sheetView>
  </sheetViews>
  <sheetFormatPr defaultColWidth="9.140625" defaultRowHeight="12.75" x14ac:dyDescent="0.2"/>
  <cols>
    <col min="1" max="1" width="2.7109375" style="2" customWidth="1"/>
    <col min="2" max="2" width="24.85546875" style="47" customWidth="1"/>
    <col min="3" max="3" width="4.42578125" style="2" customWidth="1"/>
    <col min="4" max="4" width="13.85546875" style="2" customWidth="1"/>
    <col min="5" max="5" width="11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3.5703125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30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5" t="s">
        <v>23</v>
      </c>
      <c r="O4" s="86"/>
      <c r="P4" s="86"/>
      <c r="Q4" s="86"/>
      <c r="R4" s="70"/>
    </row>
    <row r="5" spans="1:30" ht="32.25" customHeight="1" x14ac:dyDescent="0.25">
      <c r="A5" s="25"/>
      <c r="B5" s="87" t="s">
        <v>28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30" ht="35.25" customHeight="1" x14ac:dyDescent="0.2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30" ht="39" customHeight="1" x14ac:dyDescent="0.2">
      <c r="A7" s="77" t="s">
        <v>0</v>
      </c>
      <c r="B7" s="78" t="s">
        <v>14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9</v>
      </c>
      <c r="I7" s="82"/>
      <c r="J7" s="82"/>
      <c r="K7" s="96" t="s">
        <v>11</v>
      </c>
      <c r="L7" s="84" t="s">
        <v>17</v>
      </c>
      <c r="M7" s="84"/>
      <c r="N7" s="84"/>
      <c r="O7" s="92" t="s">
        <v>18</v>
      </c>
      <c r="P7" s="92"/>
      <c r="Q7" s="92"/>
      <c r="R7" s="92"/>
    </row>
    <row r="8" spans="1:30" ht="196.5" customHeight="1" x14ac:dyDescent="0.2">
      <c r="A8" s="77"/>
      <c r="B8" s="78"/>
      <c r="C8" s="80"/>
      <c r="D8" s="80"/>
      <c r="E8" s="42" t="s">
        <v>30</v>
      </c>
      <c r="F8" s="42" t="s">
        <v>31</v>
      </c>
      <c r="G8" s="42" t="s">
        <v>32</v>
      </c>
      <c r="H8" s="4" t="s">
        <v>10</v>
      </c>
      <c r="I8" s="4" t="s">
        <v>10</v>
      </c>
      <c r="J8" s="4" t="s">
        <v>10</v>
      </c>
      <c r="K8" s="97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29</v>
      </c>
      <c r="C9" s="59" t="s">
        <v>27</v>
      </c>
      <c r="D9" s="60">
        <v>13600</v>
      </c>
      <c r="E9" s="61">
        <v>15</v>
      </c>
      <c r="F9" s="61">
        <v>16</v>
      </c>
      <c r="G9" s="61">
        <v>17</v>
      </c>
      <c r="H9" s="62"/>
      <c r="I9" s="62"/>
      <c r="J9" s="62"/>
      <c r="K9" s="63"/>
      <c r="L9" s="64">
        <f t="shared" ref="L9" si="0">(E9+F9+G9)/3</f>
        <v>16</v>
      </c>
      <c r="M9" s="65">
        <f t="shared" ref="M9" si="1">SQRT(((SUM((POWER(E9-L9,2)),(POWER(F9-L9,2)),(POWER(G9-L9,2)))/(COLUMNS(E9:G9)-1))))</f>
        <v>1</v>
      </c>
      <c r="N9" s="65">
        <f t="shared" ref="N9" si="2">M9/L9*100</f>
        <v>6.25</v>
      </c>
      <c r="O9" s="66">
        <f t="shared" ref="O9" si="3">((D9/3)*(SUM(E9:G9)))</f>
        <v>217600</v>
      </c>
      <c r="P9" s="67">
        <f t="shared" ref="P9" si="4">O9/D9</f>
        <v>16</v>
      </c>
      <c r="Q9" s="66">
        <f t="shared" ref="Q9" si="5">ROUNDDOWN(P9,2)</f>
        <v>16</v>
      </c>
      <c r="R9" s="68">
        <f t="shared" ref="R9" si="6">Q9*D9</f>
        <v>217600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8" t="s">
        <v>13</v>
      </c>
      <c r="P10" s="98"/>
      <c r="Q10" s="99"/>
      <c r="R10" s="24">
        <f>SUM(R9:R9)</f>
        <v>217600</v>
      </c>
    </row>
    <row r="11" spans="1:30" s="7" customFormat="1" ht="35.25" customHeight="1" x14ac:dyDescent="0.25">
      <c r="A11" s="93" t="s">
        <v>21</v>
      </c>
      <c r="B11" s="93"/>
      <c r="C11" s="93"/>
      <c r="D11" s="93"/>
      <c r="E11" s="93"/>
      <c r="F11" s="93"/>
      <c r="G11" s="93"/>
      <c r="H11" s="93"/>
      <c r="I11" s="93"/>
      <c r="J11" s="93"/>
      <c r="K11" s="28"/>
      <c r="L11" s="31">
        <f>R10</f>
        <v>217600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74">
        <v>181333.33</v>
      </c>
      <c r="E12" s="71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4">
        <v>36266.67</v>
      </c>
      <c r="E13" s="71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26</v>
      </c>
    </row>
    <row r="14" spans="1:30" ht="52.5" customHeight="1" x14ac:dyDescent="0.2">
      <c r="A14" s="94" t="s">
        <v>15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30" ht="35.25" customHeight="1" x14ac:dyDescent="0.2">
      <c r="A15" s="44"/>
      <c r="B15" s="94" t="s">
        <v>22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9" t="s">
        <v>33</v>
      </c>
      <c r="C18" s="89"/>
      <c r="D18" s="89"/>
      <c r="E18" s="89"/>
      <c r="F18" s="89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90"/>
      <c r="B19" s="90"/>
      <c r="C19" s="100"/>
      <c r="D19" s="100"/>
      <c r="E19" s="100"/>
      <c r="F19" s="100"/>
      <c r="L19" s="30"/>
      <c r="M19" s="9"/>
      <c r="N19" s="57"/>
      <c r="O19" s="9"/>
    </row>
    <row r="20" spans="1:17" s="8" customFormat="1" ht="15.75" x14ac:dyDescent="0.25">
      <c r="A20" s="91"/>
      <c r="B20" s="91"/>
      <c r="C20" s="91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2020-12-07T06:07:07Z</cp:lastPrinted>
  <dcterms:created xsi:type="dcterms:W3CDTF">2014-01-15T18:15:09Z</dcterms:created>
  <dcterms:modified xsi:type="dcterms:W3CDTF">2020-12-07T12:29:18Z</dcterms:modified>
</cp:coreProperties>
</file>